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OSデータExcel\"/>
    </mc:Choice>
  </mc:AlternateContent>
  <xr:revisionPtr revIDLastSave="0" documentId="8_{5F2E233A-4FA6-48EC-8F63-1D5870243B01}" xr6:coauthVersionLast="47" xr6:coauthVersionMax="47" xr10:uidLastSave="{00000000-0000-0000-0000-000000000000}"/>
  <bookViews>
    <workbookView xWindow="-120" yWindow="-120" windowWidth="29040" windowHeight="15840" xr2:uid="{8F3AC29B-72D9-4572-BE56-9702E0256C9B}"/>
  </bookViews>
  <sheets>
    <sheet name="試験担当者" sheetId="3" r:id="rId1"/>
    <sheet name="適性試験結果" sheetId="1" r:id="rId2"/>
    <sheet name="年度集計" sheetId="2" r:id="rId3"/>
    <sheet name="試験結果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 a="1"/>
  <c r="G5" i="3" s="1"/>
  <c r="F5" i="2"/>
  <c r="D27" i="3"/>
  <c r="F4" i="2"/>
  <c r="R6" i="1"/>
  <c r="Q6" i="1"/>
  <c r="P6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<sst xmlns="http://schemas.openxmlformats.org/spreadsheetml/2006/main" count="191" uniqueCount="165">
  <si>
    <t>適性試験：株式会社MOSの時間だよ</t>
    <rPh sb="0" eb="4">
      <t>テキセイシケン</t>
    </rPh>
    <rPh sb="5" eb="9">
      <t>カブシキガイシャ</t>
    </rPh>
    <rPh sb="13" eb="15">
      <t>ジカン</t>
    </rPh>
    <phoneticPr fontId="3"/>
  </si>
  <si>
    <t>試験番号:</t>
    <rPh sb="0" eb="4">
      <t>シケンバンゴウ</t>
    </rPh>
    <phoneticPr fontId="3"/>
  </si>
  <si>
    <t>受験番号</t>
  </si>
  <si>
    <t>申込番号</t>
  </si>
  <si>
    <t>氏名</t>
  </si>
  <si>
    <t>知的能力</t>
  </si>
  <si>
    <t>性格</t>
  </si>
  <si>
    <t>コミュニケーション能力</t>
  </si>
  <si>
    <t>ストレス耐性</t>
  </si>
  <si>
    <t>職種適性</t>
  </si>
  <si>
    <t>山田 太郎</t>
  </si>
  <si>
    <t>鈴木 花子</t>
  </si>
  <si>
    <t>佐藤 次郎</t>
  </si>
  <si>
    <t>田中 美香</t>
  </si>
  <si>
    <t>高橋 健一</t>
  </si>
  <si>
    <t>伊藤 裕子</t>
  </si>
  <si>
    <t>渡辺 省吾</t>
  </si>
  <si>
    <t>小林 理恵</t>
  </si>
  <si>
    <t>加藤 隆</t>
  </si>
  <si>
    <t>吉田 明美</t>
  </si>
  <si>
    <t>山本 剛</t>
  </si>
  <si>
    <t>中村 愛</t>
  </si>
  <si>
    <t>小川 隆司</t>
  </si>
  <si>
    <t>斎藤 美穂</t>
  </si>
  <si>
    <t>松本 健二</t>
  </si>
  <si>
    <t>岡田 恵子</t>
  </si>
  <si>
    <t>森田 一郎</t>
  </si>
  <si>
    <t>河野 陽子</t>
  </si>
  <si>
    <t>藤原 健太</t>
  </si>
  <si>
    <t>池田 香織</t>
  </si>
  <si>
    <t>前田 大輔</t>
  </si>
  <si>
    <t>石田 由美</t>
  </si>
  <si>
    <t>原田 剛史</t>
  </si>
  <si>
    <t>井上 裕美</t>
  </si>
  <si>
    <t>中島 浩二</t>
  </si>
  <si>
    <t>岩田 美紀</t>
  </si>
  <si>
    <t>森本 達也</t>
  </si>
  <si>
    <t>小山 恵美</t>
  </si>
  <si>
    <t>松田 健太郎</t>
  </si>
  <si>
    <t>菅原 麻衣</t>
  </si>
  <si>
    <t>大野 裕樹</t>
  </si>
  <si>
    <t>木村 由紀子</t>
  </si>
  <si>
    <t>佐野 剛</t>
  </si>
  <si>
    <t>秋山 理恵</t>
  </si>
  <si>
    <t>吉川 健一</t>
  </si>
  <si>
    <t>三浦 裕子</t>
  </si>
  <si>
    <t>阿部 省吾</t>
  </si>
  <si>
    <t>西田 明美</t>
  </si>
  <si>
    <t>市川 隆</t>
  </si>
  <si>
    <t>山岡 愛</t>
  </si>
  <si>
    <t>長谷川 隆司</t>
  </si>
  <si>
    <t>大橋 美穂</t>
  </si>
  <si>
    <t>浜田 健二</t>
  </si>
  <si>
    <t>岸本 恵子</t>
  </si>
  <si>
    <t>石川 一郎</t>
  </si>
  <si>
    <t>白井 陽子</t>
  </si>
  <si>
    <t>高木 健太</t>
  </si>
  <si>
    <t>森田 香織</t>
  </si>
  <si>
    <t>松崎 大輔</t>
  </si>
  <si>
    <t>川崎 由美</t>
  </si>
  <si>
    <t>杉山 剛史</t>
  </si>
  <si>
    <t>中西 裕美</t>
  </si>
  <si>
    <t>小泉 浩二</t>
  </si>
  <si>
    <t>安藤 美紀</t>
  </si>
  <si>
    <t>森川 達也</t>
  </si>
  <si>
    <t>伊東 恵美</t>
  </si>
  <si>
    <t>吉村 健太郎</t>
  </si>
  <si>
    <t>藤井 麻衣</t>
  </si>
  <si>
    <t>加納 裕樹</t>
  </si>
  <si>
    <t>渡部 由紀子</t>
  </si>
  <si>
    <t>山内 剛</t>
  </si>
  <si>
    <t>寺田 理恵</t>
  </si>
  <si>
    <t>岡本 健一</t>
  </si>
  <si>
    <t>松井 裕子</t>
  </si>
  <si>
    <t>斉藤 省吾</t>
  </si>
  <si>
    <t>土橋 明美</t>
  </si>
  <si>
    <t>中川 隆</t>
  </si>
  <si>
    <t>総合点</t>
    <rPh sb="0" eb="2">
      <t>ソウゴウ</t>
    </rPh>
    <rPh sb="2" eb="3">
      <t>テン</t>
    </rPh>
    <phoneticPr fontId="3"/>
  </si>
  <si>
    <t>判定</t>
    <rPh sb="0" eb="2">
      <t>ハンテイ</t>
    </rPh>
    <phoneticPr fontId="3"/>
  </si>
  <si>
    <t>試験担当者</t>
  </si>
  <si>
    <t>試験担当者</t>
    <rPh sb="0" eb="5">
      <t>シケンタントウシャ</t>
    </rPh>
    <phoneticPr fontId="3"/>
  </si>
  <si>
    <t>試験日</t>
  </si>
  <si>
    <t>鈴木 一郎</t>
  </si>
  <si>
    <t>田中 花子</t>
  </si>
  <si>
    <t>佐藤 美穂</t>
  </si>
  <si>
    <t>高橋 健太</t>
  </si>
  <si>
    <t>伊藤 裕美</t>
  </si>
  <si>
    <t>受験者数</t>
    <rPh sb="0" eb="4">
      <t>ジュケンシャスウ</t>
    </rPh>
    <phoneticPr fontId="3"/>
  </si>
  <si>
    <t>辞退人数</t>
    <rPh sb="0" eb="2">
      <t>ジタイ</t>
    </rPh>
    <rPh sb="2" eb="4">
      <t>ニンズウ</t>
    </rPh>
    <phoneticPr fontId="3"/>
  </si>
  <si>
    <t>今年度お問い合わせ先</t>
    <rPh sb="0" eb="3">
      <t>コンネンド</t>
    </rPh>
    <rPh sb="4" eb="5">
      <t>ト</t>
    </rPh>
    <rPh sb="6" eb="7">
      <t>ア</t>
    </rPh>
    <rPh sb="9" eb="10">
      <t>サキ</t>
    </rPh>
    <phoneticPr fontId="3"/>
  </si>
  <si>
    <t>申込者数</t>
    <rPh sb="0" eb="3">
      <t>モウシコミシャ</t>
    </rPh>
    <rPh sb="3" eb="4">
      <t>スウ</t>
    </rPh>
    <phoneticPr fontId="3"/>
  </si>
  <si>
    <t>平均</t>
    <rPh sb="0" eb="2">
      <t>ヘイキン</t>
    </rPh>
    <phoneticPr fontId="3"/>
  </si>
  <si>
    <t>最高点</t>
    <rPh sb="0" eb="3">
      <t>サイコウテン</t>
    </rPh>
    <phoneticPr fontId="3"/>
  </si>
  <si>
    <t>最低点</t>
    <rPh sb="0" eb="3">
      <t>サイテイテン</t>
    </rPh>
    <phoneticPr fontId="3"/>
  </si>
  <si>
    <t>職種適性</t>
    <rPh sb="0" eb="2">
      <t>ショクシュ</t>
    </rPh>
    <rPh sb="2" eb="4">
      <t>テキセイ</t>
    </rPh>
    <phoneticPr fontId="3"/>
  </si>
  <si>
    <t>管理ID</t>
    <rPh sb="0" eb="2">
      <t>カンリ</t>
    </rPh>
    <phoneticPr fontId="3"/>
  </si>
  <si>
    <t>氏名</t>
    <rPh sb="0" eb="2">
      <t>シメイ</t>
    </rPh>
    <phoneticPr fontId="3"/>
  </si>
  <si>
    <t>23R51001</t>
    <phoneticPr fontId="3"/>
  </si>
  <si>
    <t>23R51002</t>
  </si>
  <si>
    <t>23R51003</t>
  </si>
  <si>
    <t>23R51004</t>
  </si>
  <si>
    <t>23R51005</t>
  </si>
  <si>
    <t>23R51006</t>
  </si>
  <si>
    <t>23R51007</t>
  </si>
  <si>
    <t>23R51008</t>
  </si>
  <si>
    <t>23R51009</t>
  </si>
  <si>
    <t>23R51010</t>
  </si>
  <si>
    <t>23R51011</t>
  </si>
  <si>
    <t>23R51012</t>
  </si>
  <si>
    <t>23R51013</t>
  </si>
  <si>
    <t>23R51014</t>
  </si>
  <si>
    <t>23R51015</t>
  </si>
  <si>
    <t>23R51016</t>
  </si>
  <si>
    <t>23R51017</t>
  </si>
  <si>
    <t>23R51018</t>
  </si>
  <si>
    <t>23R51019</t>
  </si>
  <si>
    <t>23R51020</t>
  </si>
  <si>
    <t>23R51021</t>
  </si>
  <si>
    <t>23R51022</t>
  </si>
  <si>
    <t>23R51023</t>
  </si>
  <si>
    <t>23R51024</t>
  </si>
  <si>
    <t>23R51025</t>
  </si>
  <si>
    <t>23R51026</t>
  </si>
  <si>
    <t>23R51027</t>
  </si>
  <si>
    <t>23R51028</t>
  </si>
  <si>
    <t>23R51029</t>
  </si>
  <si>
    <t>23R51030</t>
  </si>
  <si>
    <t>23R51031</t>
  </si>
  <si>
    <t>23R51032</t>
  </si>
  <si>
    <t>23R51033</t>
  </si>
  <si>
    <t>23R51034</t>
  </si>
  <si>
    <t>23R51035</t>
  </si>
  <si>
    <t>23R51036</t>
  </si>
  <si>
    <t>23R51037</t>
  </si>
  <si>
    <t>23R51038</t>
  </si>
  <si>
    <t>23R51039</t>
  </si>
  <si>
    <t>23R51040</t>
  </si>
  <si>
    <t>23R51041</t>
  </si>
  <si>
    <t>23R51042</t>
  </si>
  <si>
    <t>23R51043</t>
  </si>
  <si>
    <t>23R51044</t>
  </si>
  <si>
    <t>23R51045</t>
  </si>
  <si>
    <t>23R51046</t>
  </si>
  <si>
    <t>23R51047</t>
  </si>
  <si>
    <t>23R51048</t>
  </si>
  <si>
    <t>23R51049</t>
  </si>
  <si>
    <t>23R51050</t>
  </si>
  <si>
    <t>23R51051</t>
  </si>
  <si>
    <t>23R51052</t>
  </si>
  <si>
    <t>23R51053</t>
  </si>
  <si>
    <t>23R51054</t>
  </si>
  <si>
    <t>23R51055</t>
  </si>
  <si>
    <t>23R51056</t>
  </si>
  <si>
    <t>23R51057</t>
  </si>
  <si>
    <t>23R51058</t>
  </si>
  <si>
    <t>23R51059</t>
  </si>
  <si>
    <t>23R51060</t>
  </si>
  <si>
    <t>23R51061</t>
  </si>
  <si>
    <t>23R51062</t>
  </si>
  <si>
    <t>23R51063</t>
  </si>
  <si>
    <t>23R51064</t>
  </si>
  <si>
    <t>23R51065</t>
  </si>
  <si>
    <t>23R51066</t>
  </si>
  <si>
    <t>23R51067</t>
  </si>
  <si>
    <t>年度</t>
    <rPh sb="0" eb="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</si>
</sst>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/>
      <bottom/>
      <diagonal/>
    </border>
    <border>
      <left/>
      <right style="thin">
        <color theme="7" tint="0.39997558519241921"/>
      </right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4" borderId="0" xfId="0" applyFill="1">
      <alignment vertical="center"/>
    </xf>
    <xf numFmtId="0" fontId="2" fillId="0" borderId="5" xfId="0" applyFont="1" applyBorder="1" applyAlignment="1">
      <alignment horizontal="center" vertical="center"/>
    </xf>
    <xf numFmtId="0" fontId="0" fillId="4" borderId="5" xfId="0" applyFill="1" applyBorder="1">
      <alignment vertical="center"/>
    </xf>
    <xf numFmtId="14" fontId="0" fillId="4" borderId="5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4" borderId="0" xfId="0" applyNumberFormat="1" applyFill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6" borderId="6" xfId="0" applyFill="1" applyBorder="1">
      <alignment vertical="center"/>
    </xf>
    <xf numFmtId="0" fontId="0" fillId="5" borderId="6" xfId="0" applyFill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6" xfId="0" applyFont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5" fillId="0" borderId="0" xfId="0" applyFont="1">
      <alignment vertical="center"/>
    </xf>
    <xf numFmtId="0" fontId="1" fillId="3" borderId="0" xfId="0" applyFont="1" applyFill="1" applyAlignment="1">
      <alignment horizontal="center" vertical="center"/>
    </xf>
    <xf numFmtId="0" fontId="0" fillId="7" borderId="6" xfId="0" applyFill="1" applyBorder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14">
    <dxf>
      <numFmt numFmtId="0" formatCode="General"/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numFmt numFmtId="0" formatCode="General"/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 style="thin">
          <color theme="7" tint="0.39997558519241921"/>
        </right>
        <top style="thin">
          <color theme="7" tint="0.39997558519241921"/>
        </top>
        <bottom/>
        <vertical/>
        <horizontal/>
      </border>
    </dxf>
    <dxf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ill>
        <patternFill patternType="solid">
          <fgColor theme="7" tint="0.79998168889431442"/>
          <bgColor theme="7" tint="0.79998168889431442"/>
        </patternFill>
      </fill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ill>
        <patternFill patternType="solid">
          <fgColor theme="7" tint="0.79998168889431442"/>
          <bgColor theme="7" tint="0.79998168889431442"/>
        </patternFill>
      </fill>
      <border diagonalUp="0" diagonalDown="0" outline="0">
        <left/>
        <right/>
        <top style="thin">
          <color theme="7" tint="0.39997558519241921"/>
        </top>
        <bottom/>
      </border>
    </dxf>
    <dxf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7" tint="0.39997558519241921"/>
        </top>
        <bottom/>
        <vertical/>
        <horizontal/>
      </border>
    </dxf>
    <dxf>
      <fill>
        <patternFill patternType="solid">
          <fgColor theme="7" tint="0.79998168889431442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fill>
        <patternFill patternType="solid">
          <fgColor theme="7" tint="0.79998168889431442"/>
          <bgColor theme="7" tint="0.79998168889431442"/>
        </patternFill>
      </fill>
      <border diagonalUp="0" diagonalDown="0" outline="0">
        <left style="thin">
          <color theme="7" tint="0.39997558519241921"/>
        </left>
        <right/>
        <top style="thin">
          <color theme="7" tint="0.39997558519241921"/>
        </top>
        <bottom/>
      </border>
    </dxf>
    <dxf>
      <border outline="0">
        <top style="thin">
          <color theme="7" tint="0.39997558519241921"/>
        </top>
        <bottom style="thin">
          <color theme="7" tint="0.39997558519241921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2"/>
        <charset val="128"/>
        <scheme val="minor"/>
      </font>
      <fill>
        <patternFill patternType="solid">
          <fgColor theme="7"/>
          <bgColor theme="7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2C2E27-9F1B-4AAB-AF9B-3AA4677CB1B2}" name="テーブル1" displayName="テーブル1" ref="B4:L71" totalsRowShown="0" headerRowDxfId="13" dataDxfId="12" tableBorderDxfId="11">
  <autoFilter ref="B4:L71" xr:uid="{802C2E27-9F1B-4AAB-AF9B-3AA4677CB1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11348A-FBC7-4458-8B3F-C0F722553CB1}" name="受験番号" dataDxfId="10"/>
    <tableColumn id="2" xr3:uid="{2550D57B-59AE-47AD-8B5B-ADC19F6A5D9B}" name="申込番号" dataDxfId="9"/>
    <tableColumn id="11" xr3:uid="{67835F6E-CD15-4F8E-85D4-83E0234717F6}" name="年度" dataDxfId="8"/>
    <tableColumn id="3" xr3:uid="{9670D512-2937-4ABC-BBD9-E591C4CC3E55}" name="氏名" dataDxfId="7"/>
    <tableColumn id="4" xr3:uid="{1E68D2A5-D186-46B6-8E13-84C6EE8F4895}" name="知的能力" dataDxfId="6"/>
    <tableColumn id="5" xr3:uid="{B9708BBD-DF97-49E6-AF62-9064B28AFDC7}" name="性格" dataDxfId="5"/>
    <tableColumn id="6" xr3:uid="{D8374C81-D485-44A6-A376-7D51F43ED27A}" name="コミュニケーション能力" dataDxfId="4"/>
    <tableColumn id="7" xr3:uid="{3735E9ED-D71E-4624-9D43-0E32CDBCED99}" name="ストレス耐性" dataDxfId="3"/>
    <tableColumn id="8" xr3:uid="{5EBA8042-E385-4B03-9AAF-67D02860D03B}" name="職種適性" dataDxfId="2"/>
    <tableColumn id="9" xr3:uid="{703B13FB-9195-423D-8797-ABC75BCDA39C}" name="総合点" dataDxfId="0">
      <calculatedColumnFormula>SUM(テーブル1[[#This Row],[知的能力]:[職種適性]])</calculatedColumnFormula>
    </tableColumn>
    <tableColumn id="10" xr3:uid="{49A46275-3BB8-465C-BB05-A5A2FB416100}" name="判定" dataDxfId="1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4720-6D71-492A-A815-25BCB4DF4931}">
  <dimension ref="B1:G27"/>
  <sheetViews>
    <sheetView tabSelected="1" workbookViewId="0"/>
  </sheetViews>
  <sheetFormatPr defaultRowHeight="18.75" x14ac:dyDescent="0.4"/>
  <cols>
    <col min="2" max="3" width="15.625" customWidth="1"/>
    <col min="7" max="7" width="15.625" customWidth="1"/>
  </cols>
  <sheetData>
    <row r="1" spans="2:7" ht="33" x14ac:dyDescent="0.4">
      <c r="B1" s="1" t="s">
        <v>80</v>
      </c>
    </row>
    <row r="4" spans="2:7" x14ac:dyDescent="0.4">
      <c r="B4" s="10" t="s">
        <v>81</v>
      </c>
      <c r="C4" s="10" t="s">
        <v>79</v>
      </c>
      <c r="F4" s="30" t="s">
        <v>95</v>
      </c>
      <c r="G4" s="30" t="s">
        <v>96</v>
      </c>
    </row>
    <row r="5" spans="2:7" x14ac:dyDescent="0.4">
      <c r="B5" s="12">
        <v>45444</v>
      </c>
      <c r="C5" s="11" t="s">
        <v>82</v>
      </c>
      <c r="F5">
        <v>1</v>
      </c>
      <c r="G5" t="str" cm="1">
        <f t="array" ref="G5:G10">_xlfn.UNIQUE(C5:C24)</f>
        <v>鈴木 一郎</v>
      </c>
    </row>
    <row r="6" spans="2:7" x14ac:dyDescent="0.4">
      <c r="B6" s="13">
        <v>45445</v>
      </c>
      <c r="C6" t="s">
        <v>83</v>
      </c>
      <c r="F6">
        <v>2</v>
      </c>
      <c r="G6" t="str">
        <v>田中 花子</v>
      </c>
    </row>
    <row r="7" spans="2:7" x14ac:dyDescent="0.4">
      <c r="B7" s="14">
        <v>45446</v>
      </c>
      <c r="C7" s="9" t="s">
        <v>10</v>
      </c>
      <c r="F7">
        <v>3</v>
      </c>
      <c r="G7" t="str">
        <v>山田 太郎</v>
      </c>
    </row>
    <row r="8" spans="2:7" x14ac:dyDescent="0.4">
      <c r="B8" s="13">
        <v>45447</v>
      </c>
      <c r="C8" t="s">
        <v>84</v>
      </c>
      <c r="F8">
        <v>4</v>
      </c>
      <c r="G8" t="str">
        <v>佐藤 美穂</v>
      </c>
    </row>
    <row r="9" spans="2:7" x14ac:dyDescent="0.4">
      <c r="B9" s="14">
        <v>45448</v>
      </c>
      <c r="C9" s="9" t="s">
        <v>85</v>
      </c>
      <c r="F9">
        <v>5</v>
      </c>
      <c r="G9" t="str">
        <v>高橋 健太</v>
      </c>
    </row>
    <row r="10" spans="2:7" x14ac:dyDescent="0.4">
      <c r="B10" s="13">
        <v>45449</v>
      </c>
      <c r="C10" t="s">
        <v>86</v>
      </c>
      <c r="F10">
        <v>6</v>
      </c>
      <c r="G10" t="str">
        <v>伊藤 裕美</v>
      </c>
    </row>
    <row r="11" spans="2:7" x14ac:dyDescent="0.4">
      <c r="B11" s="14">
        <v>45450</v>
      </c>
      <c r="C11" s="9" t="s">
        <v>82</v>
      </c>
    </row>
    <row r="12" spans="2:7" x14ac:dyDescent="0.4">
      <c r="B12" s="13">
        <v>45451</v>
      </c>
      <c r="C12" t="s">
        <v>83</v>
      </c>
    </row>
    <row r="13" spans="2:7" x14ac:dyDescent="0.4">
      <c r="B13" s="14">
        <v>45452</v>
      </c>
      <c r="C13" s="9" t="s">
        <v>10</v>
      </c>
    </row>
    <row r="14" spans="2:7" x14ac:dyDescent="0.4">
      <c r="B14" s="13">
        <v>45453</v>
      </c>
      <c r="C14" t="s">
        <v>84</v>
      </c>
    </row>
    <row r="15" spans="2:7" x14ac:dyDescent="0.4">
      <c r="B15" s="14">
        <v>45454</v>
      </c>
      <c r="C15" s="9" t="s">
        <v>85</v>
      </c>
    </row>
    <row r="16" spans="2:7" x14ac:dyDescent="0.4">
      <c r="B16" s="13">
        <v>45455</v>
      </c>
      <c r="C16" t="s">
        <v>86</v>
      </c>
    </row>
    <row r="17" spans="2:4" x14ac:dyDescent="0.4">
      <c r="B17" s="14">
        <v>45456</v>
      </c>
      <c r="C17" s="9" t="s">
        <v>82</v>
      </c>
    </row>
    <row r="18" spans="2:4" x14ac:dyDescent="0.4">
      <c r="B18" s="13">
        <v>45457</v>
      </c>
      <c r="C18" t="s">
        <v>83</v>
      </c>
    </row>
    <row r="19" spans="2:4" x14ac:dyDescent="0.4">
      <c r="B19" s="14">
        <v>45458</v>
      </c>
      <c r="C19" s="9" t="s">
        <v>10</v>
      </c>
    </row>
    <row r="20" spans="2:4" x14ac:dyDescent="0.4">
      <c r="B20" s="13">
        <v>45459</v>
      </c>
      <c r="C20" t="s">
        <v>84</v>
      </c>
    </row>
    <row r="21" spans="2:4" x14ac:dyDescent="0.4">
      <c r="B21" s="14">
        <v>45460</v>
      </c>
      <c r="C21" s="9" t="s">
        <v>85</v>
      </c>
    </row>
    <row r="22" spans="2:4" x14ac:dyDescent="0.4">
      <c r="B22" s="13">
        <v>45461</v>
      </c>
      <c r="C22" t="s">
        <v>86</v>
      </c>
    </row>
    <row r="23" spans="2:4" x14ac:dyDescent="0.4">
      <c r="B23" s="14">
        <v>45462</v>
      </c>
      <c r="C23" s="9" t="s">
        <v>82</v>
      </c>
    </row>
    <row r="24" spans="2:4" x14ac:dyDescent="0.4">
      <c r="B24" s="15">
        <v>45463</v>
      </c>
      <c r="C24" s="8" t="s">
        <v>83</v>
      </c>
    </row>
    <row r="26" spans="2:4" x14ac:dyDescent="0.4">
      <c r="B26" s="20" t="s">
        <v>89</v>
      </c>
      <c r="C26" s="19"/>
      <c r="D26" s="21" t="s">
        <v>90</v>
      </c>
    </row>
    <row r="27" spans="2:4" x14ac:dyDescent="0.4">
      <c r="B27" s="38"/>
      <c r="C27" s="39"/>
      <c r="D27" s="18">
        <f>COUNTA(テーブル1[氏名])</f>
        <v>67</v>
      </c>
    </row>
  </sheetData>
  <mergeCells count="1">
    <mergeCell ref="B27:C27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42E5-9395-4EDA-B11E-6E2C8F76F0B0}">
  <dimension ref="B1:R71"/>
  <sheetViews>
    <sheetView workbookViewId="0"/>
  </sheetViews>
  <sheetFormatPr defaultRowHeight="18.75" x14ac:dyDescent="0.4"/>
  <cols>
    <col min="2" max="2" width="15.625" customWidth="1"/>
    <col min="3" max="4" width="12.625" customWidth="1"/>
    <col min="5" max="6" width="11.625" customWidth="1"/>
    <col min="7" max="7" width="8.625" customWidth="1"/>
    <col min="8" max="8" width="24.625" customWidth="1"/>
    <col min="9" max="10" width="13.625" customWidth="1"/>
    <col min="11" max="12" width="11.625" customWidth="1"/>
    <col min="13" max="13" width="9.5" bestFit="1" customWidth="1"/>
    <col min="14" max="14" width="9.5" customWidth="1"/>
    <col min="15" max="18" width="10.625" customWidth="1"/>
  </cols>
  <sheetData>
    <row r="1" spans="2:18" ht="33" x14ac:dyDescent="0.4">
      <c r="B1" s="1" t="s">
        <v>0</v>
      </c>
      <c r="K1" s="1" t="s">
        <v>1</v>
      </c>
      <c r="M1" s="1">
        <v>2023</v>
      </c>
      <c r="N1" s="1"/>
    </row>
    <row r="4" spans="2:18" x14ac:dyDescent="0.4">
      <c r="B4" s="28" t="s">
        <v>2</v>
      </c>
      <c r="C4" s="26" t="s">
        <v>3</v>
      </c>
      <c r="D4" s="26" t="s">
        <v>164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 t="s">
        <v>9</v>
      </c>
      <c r="K4" s="26" t="s">
        <v>77</v>
      </c>
      <c r="L4" s="29" t="s">
        <v>78</v>
      </c>
    </row>
    <row r="5" spans="2:18" x14ac:dyDescent="0.4">
      <c r="B5" s="2"/>
      <c r="C5" s="34" t="s">
        <v>97</v>
      </c>
      <c r="D5" s="34"/>
      <c r="E5" s="3" t="s">
        <v>10</v>
      </c>
      <c r="F5" s="3">
        <v>68</v>
      </c>
      <c r="G5" s="3">
        <v>83</v>
      </c>
      <c r="H5" s="3">
        <v>90</v>
      </c>
      <c r="I5" s="3">
        <v>62</v>
      </c>
      <c r="J5" s="3">
        <v>79</v>
      </c>
      <c r="K5" s="3">
        <f>SUM(テーブル1[[#This Row],[知的能力]:[職種適性]])</f>
        <v>382</v>
      </c>
      <c r="L5" s="4"/>
      <c r="O5" s="27"/>
      <c r="P5" s="27" t="s">
        <v>91</v>
      </c>
      <c r="Q5" s="27" t="s">
        <v>92</v>
      </c>
      <c r="R5" s="27" t="s">
        <v>93</v>
      </c>
    </row>
    <row r="6" spans="2:18" x14ac:dyDescent="0.4">
      <c r="B6" s="5"/>
      <c r="C6" s="35" t="s">
        <v>98</v>
      </c>
      <c r="D6" s="35"/>
      <c r="E6" s="6" t="s">
        <v>11</v>
      </c>
      <c r="F6" s="6">
        <v>85</v>
      </c>
      <c r="G6" s="6">
        <v>70</v>
      </c>
      <c r="H6" s="6">
        <v>78</v>
      </c>
      <c r="I6" s="6">
        <v>81</v>
      </c>
      <c r="J6" s="6">
        <v>72</v>
      </c>
      <c r="K6" s="6">
        <f>SUM(テーブル1[[#This Row],[知的能力]:[職種適性]])</f>
        <v>386</v>
      </c>
      <c r="L6" s="7"/>
      <c r="O6" s="18" t="s">
        <v>94</v>
      </c>
      <c r="P6" s="18">
        <f>AVERAGE(テーブル1[職種適性])</f>
        <v>81.15625</v>
      </c>
      <c r="Q6" s="18">
        <f>MAX(テーブル1[職種適性])</f>
        <v>92</v>
      </c>
      <c r="R6" s="18">
        <f>MIN(テーブル1[職種適性])</f>
        <v>65</v>
      </c>
    </row>
    <row r="7" spans="2:18" x14ac:dyDescent="0.4">
      <c r="B7" s="2"/>
      <c r="C7" s="34" t="s">
        <v>99</v>
      </c>
      <c r="D7" s="34"/>
      <c r="E7" s="3" t="s">
        <v>12</v>
      </c>
      <c r="F7" s="3">
        <v>78</v>
      </c>
      <c r="G7" s="3">
        <v>86</v>
      </c>
      <c r="H7" s="3">
        <v>69</v>
      </c>
      <c r="I7" s="3">
        <v>75</v>
      </c>
      <c r="J7" s="3">
        <v>84</v>
      </c>
      <c r="K7" s="3">
        <f>SUM(テーブル1[[#This Row],[知的能力]:[職種適性]])</f>
        <v>392</v>
      </c>
      <c r="L7" s="4"/>
    </row>
    <row r="8" spans="2:18" x14ac:dyDescent="0.4">
      <c r="B8" s="5"/>
      <c r="C8" s="35" t="s">
        <v>100</v>
      </c>
      <c r="D8" s="35"/>
      <c r="E8" s="6" t="s">
        <v>13</v>
      </c>
      <c r="F8" s="6">
        <v>72</v>
      </c>
      <c r="G8" s="6">
        <v>78</v>
      </c>
      <c r="H8" s="6">
        <v>81</v>
      </c>
      <c r="I8" s="6">
        <v>68</v>
      </c>
      <c r="J8" s="6">
        <v>75</v>
      </c>
      <c r="K8" s="6">
        <f>SUM(テーブル1[[#This Row],[知的能力]:[職種適性]])</f>
        <v>374</v>
      </c>
      <c r="L8" s="7"/>
    </row>
    <row r="9" spans="2:18" x14ac:dyDescent="0.4">
      <c r="B9" s="2"/>
      <c r="C9" s="34" t="s">
        <v>101</v>
      </c>
      <c r="D9" s="34"/>
      <c r="E9" s="3" t="s">
        <v>14</v>
      </c>
      <c r="F9" s="3">
        <v>81</v>
      </c>
      <c r="G9" s="3">
        <v>69</v>
      </c>
      <c r="H9" s="3">
        <v>75</v>
      </c>
      <c r="I9" s="3">
        <v>84</v>
      </c>
      <c r="J9" s="3">
        <v>65</v>
      </c>
      <c r="K9" s="3">
        <f>SUM(テーブル1[[#This Row],[知的能力]:[職種適性]])</f>
        <v>374</v>
      </c>
      <c r="L9" s="4"/>
    </row>
    <row r="10" spans="2:18" x14ac:dyDescent="0.4">
      <c r="B10" s="5"/>
      <c r="C10" s="35" t="s">
        <v>102</v>
      </c>
      <c r="D10" s="35"/>
      <c r="E10" s="6" t="s">
        <v>15</v>
      </c>
      <c r="F10" s="6">
        <v>75</v>
      </c>
      <c r="G10" s="6">
        <v>84</v>
      </c>
      <c r="H10" s="6">
        <v>65</v>
      </c>
      <c r="I10" s="6">
        <v>78</v>
      </c>
      <c r="J10" s="6">
        <v>81</v>
      </c>
      <c r="K10" s="6">
        <f>SUM(テーブル1[[#This Row],[知的能力]:[職種適性]])</f>
        <v>383</v>
      </c>
      <c r="L10" s="7"/>
    </row>
    <row r="11" spans="2:18" x14ac:dyDescent="0.4">
      <c r="B11" s="2"/>
      <c r="C11" s="34" t="s">
        <v>103</v>
      </c>
      <c r="D11" s="34"/>
      <c r="E11" s="3" t="s">
        <v>16</v>
      </c>
      <c r="F11" s="3">
        <v>65</v>
      </c>
      <c r="G11" s="3">
        <v>78</v>
      </c>
      <c r="H11" s="3">
        <v>81</v>
      </c>
      <c r="I11" s="3">
        <v>69</v>
      </c>
      <c r="J11" s="3">
        <v>76</v>
      </c>
      <c r="K11" s="3">
        <f>SUM(テーブル1[[#This Row],[知的能力]:[職種適性]])</f>
        <v>369</v>
      </c>
      <c r="L11" s="4"/>
    </row>
    <row r="12" spans="2:18" x14ac:dyDescent="0.4">
      <c r="B12" s="5"/>
      <c r="C12" s="35" t="s">
        <v>104</v>
      </c>
      <c r="D12" s="35"/>
      <c r="E12" s="6" t="s">
        <v>17</v>
      </c>
      <c r="F12" s="6">
        <v>81</v>
      </c>
      <c r="G12" s="6">
        <v>69</v>
      </c>
      <c r="H12" s="6">
        <v>76</v>
      </c>
      <c r="I12" s="6">
        <v>85</v>
      </c>
      <c r="J12" s="6">
        <v>66</v>
      </c>
      <c r="K12" s="6">
        <f>SUM(テーブル1[[#This Row],[知的能力]:[職種適性]])</f>
        <v>377</v>
      </c>
      <c r="L12" s="7"/>
    </row>
    <row r="13" spans="2:18" x14ac:dyDescent="0.4">
      <c r="B13" s="2"/>
      <c r="C13" s="34" t="s">
        <v>105</v>
      </c>
      <c r="D13" s="34"/>
      <c r="E13" s="3" t="s">
        <v>18</v>
      </c>
      <c r="F13" s="3">
        <v>76</v>
      </c>
      <c r="G13" s="3">
        <v>85</v>
      </c>
      <c r="H13" s="3">
        <v>66</v>
      </c>
      <c r="I13" s="3">
        <v>78</v>
      </c>
      <c r="J13" s="3">
        <v>82</v>
      </c>
      <c r="K13" s="3">
        <f>SUM(テーブル1[[#This Row],[知的能力]:[職種適性]])</f>
        <v>387</v>
      </c>
      <c r="L13" s="4"/>
    </row>
    <row r="14" spans="2:18" x14ac:dyDescent="0.4">
      <c r="B14" s="5"/>
      <c r="C14" s="35" t="s">
        <v>106</v>
      </c>
      <c r="D14" s="35"/>
      <c r="E14" s="6" t="s">
        <v>19</v>
      </c>
      <c r="F14" s="6">
        <v>66</v>
      </c>
      <c r="G14" s="6">
        <v>78</v>
      </c>
      <c r="H14" s="6">
        <v>82</v>
      </c>
      <c r="I14" s="6">
        <v>69</v>
      </c>
      <c r="J14" s="6">
        <v>77</v>
      </c>
      <c r="K14" s="6">
        <f>SUM(テーブル1[[#This Row],[知的能力]:[職種適性]])</f>
        <v>372</v>
      </c>
      <c r="L14" s="7"/>
    </row>
    <row r="15" spans="2:18" x14ac:dyDescent="0.4">
      <c r="B15" s="2"/>
      <c r="C15" s="34" t="s">
        <v>107</v>
      </c>
      <c r="D15" s="34"/>
      <c r="E15" s="3" t="s">
        <v>20</v>
      </c>
      <c r="F15" s="3">
        <v>82</v>
      </c>
      <c r="G15" s="3">
        <v>69</v>
      </c>
      <c r="H15" s="3">
        <v>77</v>
      </c>
      <c r="I15" s="3">
        <v>84</v>
      </c>
      <c r="J15" s="3">
        <v>71</v>
      </c>
      <c r="K15" s="3">
        <f>SUM(テーブル1[[#This Row],[知的能力]:[職種適性]])</f>
        <v>383</v>
      </c>
      <c r="L15" s="4"/>
    </row>
    <row r="16" spans="2:18" x14ac:dyDescent="0.4">
      <c r="B16" s="5"/>
      <c r="C16" s="35" t="s">
        <v>108</v>
      </c>
      <c r="D16" s="35"/>
      <c r="E16" s="6" t="s">
        <v>21</v>
      </c>
      <c r="F16" s="6">
        <v>77</v>
      </c>
      <c r="G16" s="6">
        <v>84</v>
      </c>
      <c r="H16" s="6">
        <v>71</v>
      </c>
      <c r="I16" s="6">
        <v>78</v>
      </c>
      <c r="J16" s="6">
        <v>83</v>
      </c>
      <c r="K16" s="6">
        <f>SUM(テーブル1[[#This Row],[知的能力]:[職種適性]])</f>
        <v>393</v>
      </c>
      <c r="L16" s="7"/>
    </row>
    <row r="17" spans="2:12" x14ac:dyDescent="0.4">
      <c r="B17" s="2"/>
      <c r="C17" s="34" t="s">
        <v>109</v>
      </c>
      <c r="D17" s="34"/>
      <c r="E17" s="3" t="s">
        <v>22</v>
      </c>
      <c r="F17" s="3">
        <v>71</v>
      </c>
      <c r="G17" s="3">
        <v>78</v>
      </c>
      <c r="H17" s="3">
        <v>83</v>
      </c>
      <c r="I17" s="3">
        <v>70</v>
      </c>
      <c r="J17" s="3">
        <v>78</v>
      </c>
      <c r="K17" s="3">
        <f>SUM(テーブル1[[#This Row],[知的能力]:[職種適性]])</f>
        <v>380</v>
      </c>
      <c r="L17" s="4"/>
    </row>
    <row r="18" spans="2:12" x14ac:dyDescent="0.4">
      <c r="C18" s="36" t="s">
        <v>110</v>
      </c>
      <c r="D18" s="36"/>
      <c r="E18" t="s">
        <v>23</v>
      </c>
      <c r="F18" s="25"/>
      <c r="G18" s="25"/>
      <c r="H18" s="25"/>
      <c r="I18" s="25"/>
      <c r="J18" s="25"/>
      <c r="K18">
        <f>SUM(テーブル1[[#This Row],[知的能力]:[職種適性]])</f>
        <v>0</v>
      </c>
    </row>
    <row r="19" spans="2:12" x14ac:dyDescent="0.4">
      <c r="B19" s="22"/>
      <c r="C19" s="37" t="s">
        <v>111</v>
      </c>
      <c r="D19" s="37"/>
      <c r="E19" s="23" t="s">
        <v>24</v>
      </c>
      <c r="F19" s="23">
        <v>78</v>
      </c>
      <c r="G19" s="23">
        <v>81</v>
      </c>
      <c r="H19" s="23">
        <v>72</v>
      </c>
      <c r="I19" s="23">
        <v>75</v>
      </c>
      <c r="J19" s="23">
        <v>85</v>
      </c>
      <c r="K19" s="23">
        <f>SUM(テーブル1[[#This Row],[知的能力]:[職種適性]])</f>
        <v>391</v>
      </c>
      <c r="L19" s="24"/>
    </row>
    <row r="20" spans="2:12" x14ac:dyDescent="0.4">
      <c r="B20" s="5"/>
      <c r="C20" s="35" t="s">
        <v>112</v>
      </c>
      <c r="D20" s="35"/>
      <c r="E20" s="6" t="s">
        <v>25</v>
      </c>
      <c r="F20" s="6">
        <v>72</v>
      </c>
      <c r="G20" s="6">
        <v>75</v>
      </c>
      <c r="H20" s="6">
        <v>85</v>
      </c>
      <c r="I20" s="6">
        <v>65</v>
      </c>
      <c r="J20" s="6">
        <v>79</v>
      </c>
      <c r="K20" s="6">
        <f>SUM(テーブル1[[#This Row],[知的能力]:[職種適性]])</f>
        <v>376</v>
      </c>
      <c r="L20" s="7"/>
    </row>
    <row r="21" spans="2:12" x14ac:dyDescent="0.4">
      <c r="B21" s="2"/>
      <c r="C21" s="34" t="s">
        <v>113</v>
      </c>
      <c r="D21" s="34"/>
      <c r="E21" s="3" t="s">
        <v>26</v>
      </c>
      <c r="F21" s="3">
        <v>85</v>
      </c>
      <c r="G21" s="3">
        <v>65</v>
      </c>
      <c r="H21" s="3">
        <v>79</v>
      </c>
      <c r="I21" s="3">
        <v>82</v>
      </c>
      <c r="J21" s="3">
        <v>73</v>
      </c>
      <c r="K21" s="3">
        <f>SUM(テーブル1[[#This Row],[知的能力]:[職種適性]])</f>
        <v>384</v>
      </c>
      <c r="L21" s="4"/>
    </row>
    <row r="22" spans="2:12" x14ac:dyDescent="0.4">
      <c r="B22" s="5"/>
      <c r="C22" s="35" t="s">
        <v>114</v>
      </c>
      <c r="D22" s="35"/>
      <c r="E22" s="6" t="s">
        <v>27</v>
      </c>
      <c r="F22" s="6">
        <v>79</v>
      </c>
      <c r="G22" s="6">
        <v>82</v>
      </c>
      <c r="H22" s="6">
        <v>73</v>
      </c>
      <c r="I22" s="6">
        <v>76</v>
      </c>
      <c r="J22" s="6">
        <v>86</v>
      </c>
      <c r="K22" s="6">
        <f>SUM(テーブル1[[#This Row],[知的能力]:[職種適性]])</f>
        <v>396</v>
      </c>
      <c r="L22" s="7"/>
    </row>
    <row r="23" spans="2:12" x14ac:dyDescent="0.4">
      <c r="B23" s="2"/>
      <c r="C23" s="34" t="s">
        <v>115</v>
      </c>
      <c r="D23" s="34"/>
      <c r="E23" s="3" t="s">
        <v>28</v>
      </c>
      <c r="F23" s="3">
        <v>73</v>
      </c>
      <c r="G23" s="3">
        <v>76</v>
      </c>
      <c r="H23" s="3">
        <v>86</v>
      </c>
      <c r="I23" s="3">
        <v>66</v>
      </c>
      <c r="J23" s="3">
        <v>80</v>
      </c>
      <c r="K23" s="3">
        <f>SUM(テーブル1[[#This Row],[知的能力]:[職種適性]])</f>
        <v>381</v>
      </c>
      <c r="L23" s="4"/>
    </row>
    <row r="24" spans="2:12" x14ac:dyDescent="0.4">
      <c r="B24" s="5"/>
      <c r="C24" s="35" t="s">
        <v>116</v>
      </c>
      <c r="D24" s="35"/>
      <c r="E24" s="6" t="s">
        <v>29</v>
      </c>
      <c r="F24" s="6">
        <v>86</v>
      </c>
      <c r="G24" s="6">
        <v>66</v>
      </c>
      <c r="H24" s="6">
        <v>80</v>
      </c>
      <c r="I24" s="6">
        <v>83</v>
      </c>
      <c r="J24" s="6">
        <v>74</v>
      </c>
      <c r="K24" s="6">
        <f>SUM(テーブル1[[#This Row],[知的能力]:[職種適性]])</f>
        <v>389</v>
      </c>
      <c r="L24" s="7"/>
    </row>
    <row r="25" spans="2:12" x14ac:dyDescent="0.4">
      <c r="B25" s="2"/>
      <c r="C25" s="34" t="s">
        <v>117</v>
      </c>
      <c r="D25" s="34"/>
      <c r="E25" s="3" t="s">
        <v>30</v>
      </c>
      <c r="F25" s="3">
        <v>80</v>
      </c>
      <c r="G25" s="3">
        <v>83</v>
      </c>
      <c r="H25" s="3">
        <v>74</v>
      </c>
      <c r="I25" s="3">
        <v>77</v>
      </c>
      <c r="J25" s="3">
        <v>87</v>
      </c>
      <c r="K25" s="3">
        <f>SUM(テーブル1[[#This Row],[知的能力]:[職種適性]])</f>
        <v>401</v>
      </c>
      <c r="L25" s="4"/>
    </row>
    <row r="26" spans="2:12" x14ac:dyDescent="0.4">
      <c r="B26" s="5"/>
      <c r="C26" s="35" t="s">
        <v>118</v>
      </c>
      <c r="D26" s="35"/>
      <c r="E26" s="6" t="s">
        <v>31</v>
      </c>
      <c r="F26" s="6">
        <v>74</v>
      </c>
      <c r="G26" s="6">
        <v>77</v>
      </c>
      <c r="H26" s="6">
        <v>87</v>
      </c>
      <c r="I26" s="6">
        <v>71</v>
      </c>
      <c r="J26" s="6">
        <v>81</v>
      </c>
      <c r="K26" s="6">
        <f>SUM(テーブル1[[#This Row],[知的能力]:[職種適性]])</f>
        <v>390</v>
      </c>
      <c r="L26" s="7"/>
    </row>
    <row r="27" spans="2:12" x14ac:dyDescent="0.4">
      <c r="B27" s="2"/>
      <c r="C27" s="34" t="s">
        <v>119</v>
      </c>
      <c r="D27" s="34"/>
      <c r="E27" s="3" t="s">
        <v>32</v>
      </c>
      <c r="F27" s="3">
        <v>87</v>
      </c>
      <c r="G27" s="3">
        <v>71</v>
      </c>
      <c r="H27" s="3">
        <v>81</v>
      </c>
      <c r="I27" s="3">
        <v>84</v>
      </c>
      <c r="J27" s="3">
        <v>75</v>
      </c>
      <c r="K27" s="3">
        <f>SUM(テーブル1[[#This Row],[知的能力]:[職種適性]])</f>
        <v>398</v>
      </c>
      <c r="L27" s="4"/>
    </row>
    <row r="28" spans="2:12" x14ac:dyDescent="0.4">
      <c r="B28" s="5"/>
      <c r="C28" s="35" t="s">
        <v>120</v>
      </c>
      <c r="D28" s="35"/>
      <c r="E28" s="6" t="s">
        <v>33</v>
      </c>
      <c r="F28" s="6">
        <v>81</v>
      </c>
      <c r="G28" s="6">
        <v>84</v>
      </c>
      <c r="H28" s="6">
        <v>75</v>
      </c>
      <c r="I28" s="6">
        <v>78</v>
      </c>
      <c r="J28" s="6">
        <v>88</v>
      </c>
      <c r="K28" s="6">
        <f>SUM(テーブル1[[#This Row],[知的能力]:[職種適性]])</f>
        <v>406</v>
      </c>
      <c r="L28" s="7"/>
    </row>
    <row r="29" spans="2:12" x14ac:dyDescent="0.4">
      <c r="B29" s="2"/>
      <c r="C29" s="34" t="s">
        <v>121</v>
      </c>
      <c r="D29" s="34"/>
      <c r="E29" s="3" t="s">
        <v>34</v>
      </c>
      <c r="F29" s="3">
        <v>75</v>
      </c>
      <c r="G29" s="3">
        <v>78</v>
      </c>
      <c r="H29" s="3">
        <v>88</v>
      </c>
      <c r="I29" s="3">
        <v>72</v>
      </c>
      <c r="J29" s="3">
        <v>82</v>
      </c>
      <c r="K29" s="3">
        <f>SUM(テーブル1[[#This Row],[知的能力]:[職種適性]])</f>
        <v>395</v>
      </c>
      <c r="L29" s="4"/>
    </row>
    <row r="30" spans="2:12" x14ac:dyDescent="0.4">
      <c r="B30" s="5"/>
      <c r="C30" s="35" t="s">
        <v>122</v>
      </c>
      <c r="D30" s="35"/>
      <c r="E30" s="6" t="s">
        <v>35</v>
      </c>
      <c r="F30" s="6">
        <v>88</v>
      </c>
      <c r="G30" s="6">
        <v>72</v>
      </c>
      <c r="H30" s="6">
        <v>82</v>
      </c>
      <c r="I30" s="6">
        <v>85</v>
      </c>
      <c r="J30" s="6">
        <v>76</v>
      </c>
      <c r="K30" s="6">
        <f>SUM(テーブル1[[#This Row],[知的能力]:[職種適性]])</f>
        <v>403</v>
      </c>
      <c r="L30" s="7"/>
    </row>
    <row r="31" spans="2:12" x14ac:dyDescent="0.4">
      <c r="B31" s="2"/>
      <c r="C31" s="34" t="s">
        <v>123</v>
      </c>
      <c r="D31" s="34"/>
      <c r="E31" s="3" t="s">
        <v>36</v>
      </c>
      <c r="F31" s="3">
        <v>82</v>
      </c>
      <c r="G31" s="3">
        <v>85</v>
      </c>
      <c r="H31" s="3">
        <v>76</v>
      </c>
      <c r="I31" s="3">
        <v>79</v>
      </c>
      <c r="J31" s="3">
        <v>89</v>
      </c>
      <c r="K31" s="3">
        <f>SUM(テーブル1[[#This Row],[知的能力]:[職種適性]])</f>
        <v>411</v>
      </c>
      <c r="L31" s="4"/>
    </row>
    <row r="32" spans="2:12" x14ac:dyDescent="0.4">
      <c r="C32" s="36" t="s">
        <v>124</v>
      </c>
      <c r="D32" s="36"/>
      <c r="E32" t="s">
        <v>37</v>
      </c>
      <c r="F32" s="25"/>
      <c r="G32" s="25"/>
      <c r="H32" s="25"/>
      <c r="I32" s="25"/>
      <c r="J32" s="25"/>
      <c r="K32">
        <f>SUM(テーブル1[[#This Row],[知的能力]:[職種適性]])</f>
        <v>0</v>
      </c>
    </row>
    <row r="33" spans="2:12" x14ac:dyDescent="0.4">
      <c r="B33" s="22"/>
      <c r="C33" s="37" t="s">
        <v>125</v>
      </c>
      <c r="D33" s="37"/>
      <c r="E33" s="23" t="s">
        <v>38</v>
      </c>
      <c r="F33" s="23">
        <v>89</v>
      </c>
      <c r="G33" s="23">
        <v>73</v>
      </c>
      <c r="H33" s="23">
        <v>83</v>
      </c>
      <c r="I33" s="23">
        <v>86</v>
      </c>
      <c r="J33" s="23">
        <v>77</v>
      </c>
      <c r="K33" s="23">
        <f>SUM(テーブル1[[#This Row],[知的能力]:[職種適性]])</f>
        <v>408</v>
      </c>
      <c r="L33" s="24"/>
    </row>
    <row r="34" spans="2:12" x14ac:dyDescent="0.4">
      <c r="B34" s="5"/>
      <c r="C34" s="35" t="s">
        <v>126</v>
      </c>
      <c r="D34" s="35"/>
      <c r="E34" s="6" t="s">
        <v>39</v>
      </c>
      <c r="F34" s="6">
        <v>83</v>
      </c>
      <c r="G34" s="6">
        <v>86</v>
      </c>
      <c r="H34" s="6">
        <v>77</v>
      </c>
      <c r="I34" s="6">
        <v>80</v>
      </c>
      <c r="J34" s="6">
        <v>90</v>
      </c>
      <c r="K34" s="6">
        <f>SUM(テーブル1[[#This Row],[知的能力]:[職種適性]])</f>
        <v>416</v>
      </c>
      <c r="L34" s="7"/>
    </row>
    <row r="35" spans="2:12" x14ac:dyDescent="0.4">
      <c r="B35" s="2"/>
      <c r="C35" s="34" t="s">
        <v>127</v>
      </c>
      <c r="D35" s="34"/>
      <c r="E35" s="3" t="s">
        <v>40</v>
      </c>
      <c r="F35" s="3">
        <v>77</v>
      </c>
      <c r="G35" s="3">
        <v>80</v>
      </c>
      <c r="H35" s="3">
        <v>90</v>
      </c>
      <c r="I35" s="3">
        <v>74</v>
      </c>
      <c r="J35" s="3">
        <v>84</v>
      </c>
      <c r="K35" s="3">
        <f>SUM(テーブル1[[#This Row],[知的能力]:[職種適性]])</f>
        <v>405</v>
      </c>
      <c r="L35" s="4"/>
    </row>
    <row r="36" spans="2:12" x14ac:dyDescent="0.4">
      <c r="B36" s="5"/>
      <c r="C36" s="35" t="s">
        <v>128</v>
      </c>
      <c r="D36" s="35"/>
      <c r="E36" s="6" t="s">
        <v>41</v>
      </c>
      <c r="F36" s="6">
        <v>90</v>
      </c>
      <c r="G36" s="6">
        <v>74</v>
      </c>
      <c r="H36" s="6">
        <v>84</v>
      </c>
      <c r="I36" s="6">
        <v>87</v>
      </c>
      <c r="J36" s="6">
        <v>78</v>
      </c>
      <c r="K36" s="6">
        <f>SUM(テーブル1[[#This Row],[知的能力]:[職種適性]])</f>
        <v>413</v>
      </c>
      <c r="L36" s="7"/>
    </row>
    <row r="37" spans="2:12" x14ac:dyDescent="0.4">
      <c r="B37" s="2"/>
      <c r="C37" s="34" t="s">
        <v>129</v>
      </c>
      <c r="D37" s="34"/>
      <c r="E37" s="3" t="s">
        <v>42</v>
      </c>
      <c r="F37" s="3">
        <v>84</v>
      </c>
      <c r="G37" s="3">
        <v>87</v>
      </c>
      <c r="H37" s="3">
        <v>78</v>
      </c>
      <c r="I37" s="3">
        <v>81</v>
      </c>
      <c r="J37" s="3">
        <v>91</v>
      </c>
      <c r="K37" s="3">
        <f>SUM(テーブル1[[#This Row],[知的能力]:[職種適性]])</f>
        <v>421</v>
      </c>
      <c r="L37" s="4"/>
    </row>
    <row r="38" spans="2:12" x14ac:dyDescent="0.4">
      <c r="B38" s="5"/>
      <c r="C38" s="35" t="s">
        <v>130</v>
      </c>
      <c r="D38" s="35"/>
      <c r="E38" s="6" t="s">
        <v>43</v>
      </c>
      <c r="F38" s="6">
        <v>78</v>
      </c>
      <c r="G38" s="6">
        <v>81</v>
      </c>
      <c r="H38" s="6">
        <v>91</v>
      </c>
      <c r="I38" s="6">
        <v>75</v>
      </c>
      <c r="J38" s="6">
        <v>85</v>
      </c>
      <c r="K38" s="6">
        <f>SUM(テーブル1[[#This Row],[知的能力]:[職種適性]])</f>
        <v>410</v>
      </c>
      <c r="L38" s="7"/>
    </row>
    <row r="39" spans="2:12" x14ac:dyDescent="0.4">
      <c r="B39" s="2"/>
      <c r="C39" s="34" t="s">
        <v>131</v>
      </c>
      <c r="D39" s="34"/>
      <c r="E39" s="3" t="s">
        <v>44</v>
      </c>
      <c r="F39" s="3">
        <v>91</v>
      </c>
      <c r="G39" s="3">
        <v>75</v>
      </c>
      <c r="H39" s="3">
        <v>85</v>
      </c>
      <c r="I39" s="3">
        <v>88</v>
      </c>
      <c r="J39" s="3">
        <v>79</v>
      </c>
      <c r="K39" s="3">
        <f>SUM(テーブル1[[#This Row],[知的能力]:[職種適性]])</f>
        <v>418</v>
      </c>
      <c r="L39" s="4"/>
    </row>
    <row r="40" spans="2:12" x14ac:dyDescent="0.4">
      <c r="B40" s="5"/>
      <c r="C40" s="35" t="s">
        <v>132</v>
      </c>
      <c r="D40" s="35"/>
      <c r="E40" s="6" t="s">
        <v>45</v>
      </c>
      <c r="F40" s="6">
        <v>85</v>
      </c>
      <c r="G40" s="6">
        <v>88</v>
      </c>
      <c r="H40" s="6">
        <v>79</v>
      </c>
      <c r="I40" s="6">
        <v>82</v>
      </c>
      <c r="J40" s="6">
        <v>92</v>
      </c>
      <c r="K40" s="6">
        <f>SUM(テーブル1[[#This Row],[知的能力]:[職種適性]])</f>
        <v>426</v>
      </c>
      <c r="L40" s="7"/>
    </row>
    <row r="41" spans="2:12" x14ac:dyDescent="0.4">
      <c r="B41" s="2"/>
      <c r="C41" s="34" t="s">
        <v>133</v>
      </c>
      <c r="D41" s="34"/>
      <c r="E41" s="3" t="s">
        <v>46</v>
      </c>
      <c r="F41" s="3">
        <v>79</v>
      </c>
      <c r="G41" s="3">
        <v>82</v>
      </c>
      <c r="H41" s="3">
        <v>92</v>
      </c>
      <c r="I41" s="3">
        <v>76</v>
      </c>
      <c r="J41" s="3">
        <v>86</v>
      </c>
      <c r="K41" s="3">
        <f>SUM(テーブル1[[#This Row],[知的能力]:[職種適性]])</f>
        <v>415</v>
      </c>
      <c r="L41" s="4"/>
    </row>
    <row r="42" spans="2:12" x14ac:dyDescent="0.4">
      <c r="B42" s="5"/>
      <c r="C42" s="35" t="s">
        <v>134</v>
      </c>
      <c r="D42" s="35"/>
      <c r="E42" s="6" t="s">
        <v>47</v>
      </c>
      <c r="F42" s="6">
        <v>92</v>
      </c>
      <c r="G42" s="6">
        <v>76</v>
      </c>
      <c r="H42" s="6">
        <v>86</v>
      </c>
      <c r="I42" s="6">
        <v>89</v>
      </c>
      <c r="J42" s="6">
        <v>80</v>
      </c>
      <c r="K42" s="6">
        <f>SUM(テーブル1[[#This Row],[知的能力]:[職種適性]])</f>
        <v>423</v>
      </c>
      <c r="L42" s="7"/>
    </row>
    <row r="43" spans="2:12" x14ac:dyDescent="0.4">
      <c r="B43" s="2"/>
      <c r="C43" s="34" t="s">
        <v>135</v>
      </c>
      <c r="D43" s="34"/>
      <c r="E43" s="3" t="s">
        <v>48</v>
      </c>
      <c r="F43" s="3">
        <v>86</v>
      </c>
      <c r="G43" s="3">
        <v>89</v>
      </c>
      <c r="H43" s="3">
        <v>80</v>
      </c>
      <c r="I43" s="3">
        <v>83</v>
      </c>
      <c r="J43" s="3">
        <v>71</v>
      </c>
      <c r="K43" s="3">
        <f>SUM(テーブル1[[#This Row],[知的能力]:[職種適性]])</f>
        <v>409</v>
      </c>
      <c r="L43" s="4"/>
    </row>
    <row r="44" spans="2:12" x14ac:dyDescent="0.4">
      <c r="B44" s="5"/>
      <c r="C44" s="35" t="s">
        <v>136</v>
      </c>
      <c r="D44" s="35"/>
      <c r="E44" s="6" t="s">
        <v>49</v>
      </c>
      <c r="F44" s="6">
        <v>80</v>
      </c>
      <c r="G44" s="6">
        <v>83</v>
      </c>
      <c r="H44" s="6">
        <v>71</v>
      </c>
      <c r="I44" s="6">
        <v>77</v>
      </c>
      <c r="J44" s="6">
        <v>87</v>
      </c>
      <c r="K44" s="6">
        <f>SUM(テーブル1[[#This Row],[知的能力]:[職種適性]])</f>
        <v>398</v>
      </c>
      <c r="L44" s="7"/>
    </row>
    <row r="45" spans="2:12" x14ac:dyDescent="0.4">
      <c r="B45" s="2"/>
      <c r="C45" s="34" t="s">
        <v>137</v>
      </c>
      <c r="D45" s="34"/>
      <c r="E45" s="3" t="s">
        <v>50</v>
      </c>
      <c r="F45" s="3">
        <v>71</v>
      </c>
      <c r="G45" s="3">
        <v>77</v>
      </c>
      <c r="H45" s="3">
        <v>87</v>
      </c>
      <c r="I45" s="3">
        <v>71</v>
      </c>
      <c r="J45" s="3">
        <v>81</v>
      </c>
      <c r="K45" s="3">
        <f>SUM(テーブル1[[#This Row],[知的能力]:[職種適性]])</f>
        <v>387</v>
      </c>
      <c r="L45" s="4"/>
    </row>
    <row r="46" spans="2:12" x14ac:dyDescent="0.4">
      <c r="C46" s="36" t="s">
        <v>138</v>
      </c>
      <c r="D46" s="36"/>
      <c r="E46" t="s">
        <v>51</v>
      </c>
      <c r="F46" s="25"/>
      <c r="G46" s="25"/>
      <c r="H46" s="25"/>
      <c r="I46" s="25"/>
      <c r="J46" s="25"/>
      <c r="K46">
        <f>SUM(テーブル1[[#This Row],[知的能力]:[職種適性]])</f>
        <v>0</v>
      </c>
    </row>
    <row r="47" spans="2:12" x14ac:dyDescent="0.4">
      <c r="B47" s="22"/>
      <c r="C47" s="37" t="s">
        <v>139</v>
      </c>
      <c r="D47" s="37"/>
      <c r="E47" s="23" t="s">
        <v>52</v>
      </c>
      <c r="F47" s="23">
        <v>81</v>
      </c>
      <c r="G47" s="23">
        <v>84</v>
      </c>
      <c r="H47" s="23">
        <v>75</v>
      </c>
      <c r="I47" s="23">
        <v>78</v>
      </c>
      <c r="J47" s="23">
        <v>88</v>
      </c>
      <c r="K47" s="23">
        <f>SUM(テーブル1[[#This Row],[知的能力]:[職種適性]])</f>
        <v>406</v>
      </c>
      <c r="L47" s="24"/>
    </row>
    <row r="48" spans="2:12" x14ac:dyDescent="0.4">
      <c r="B48" s="5"/>
      <c r="C48" s="35" t="s">
        <v>140</v>
      </c>
      <c r="D48" s="35"/>
      <c r="E48" s="6" t="s">
        <v>53</v>
      </c>
      <c r="F48" s="6">
        <v>75</v>
      </c>
      <c r="G48" s="6">
        <v>78</v>
      </c>
      <c r="H48" s="6">
        <v>88</v>
      </c>
      <c r="I48" s="6">
        <v>72</v>
      </c>
      <c r="J48" s="6">
        <v>82</v>
      </c>
      <c r="K48" s="6">
        <f>SUM(テーブル1[[#This Row],[知的能力]:[職種適性]])</f>
        <v>395</v>
      </c>
      <c r="L48" s="7"/>
    </row>
    <row r="49" spans="2:12" x14ac:dyDescent="0.4">
      <c r="B49" s="2"/>
      <c r="C49" s="34" t="s">
        <v>141</v>
      </c>
      <c r="D49" s="34"/>
      <c r="E49" s="3" t="s">
        <v>54</v>
      </c>
      <c r="F49" s="3">
        <v>88</v>
      </c>
      <c r="G49" s="3">
        <v>72</v>
      </c>
      <c r="H49" s="3">
        <v>82</v>
      </c>
      <c r="I49" s="3">
        <v>85</v>
      </c>
      <c r="J49" s="3">
        <v>76</v>
      </c>
      <c r="K49" s="3">
        <f>SUM(テーブル1[[#This Row],[知的能力]:[職種適性]])</f>
        <v>403</v>
      </c>
      <c r="L49" s="4"/>
    </row>
    <row r="50" spans="2:12" x14ac:dyDescent="0.4">
      <c r="B50" s="5"/>
      <c r="C50" s="35" t="s">
        <v>142</v>
      </c>
      <c r="D50" s="35"/>
      <c r="E50" s="6" t="s">
        <v>55</v>
      </c>
      <c r="F50" s="6">
        <v>82</v>
      </c>
      <c r="G50" s="6">
        <v>85</v>
      </c>
      <c r="H50" s="6">
        <v>76</v>
      </c>
      <c r="I50" s="6">
        <v>79</v>
      </c>
      <c r="J50" s="6">
        <v>89</v>
      </c>
      <c r="K50" s="6">
        <f>SUM(テーブル1[[#This Row],[知的能力]:[職種適性]])</f>
        <v>411</v>
      </c>
      <c r="L50" s="7"/>
    </row>
    <row r="51" spans="2:12" x14ac:dyDescent="0.4">
      <c r="B51" s="2"/>
      <c r="C51" s="34" t="s">
        <v>143</v>
      </c>
      <c r="D51" s="34"/>
      <c r="E51" s="3" t="s">
        <v>56</v>
      </c>
      <c r="F51" s="3">
        <v>76</v>
      </c>
      <c r="G51" s="3">
        <v>79</v>
      </c>
      <c r="H51" s="3">
        <v>89</v>
      </c>
      <c r="I51" s="3">
        <v>73</v>
      </c>
      <c r="J51" s="3">
        <v>83</v>
      </c>
      <c r="K51" s="3">
        <f>SUM(テーブル1[[#This Row],[知的能力]:[職種適性]])</f>
        <v>400</v>
      </c>
      <c r="L51" s="4"/>
    </row>
    <row r="52" spans="2:12" x14ac:dyDescent="0.4">
      <c r="B52" s="5"/>
      <c r="C52" s="35" t="s">
        <v>144</v>
      </c>
      <c r="D52" s="35"/>
      <c r="E52" s="6" t="s">
        <v>57</v>
      </c>
      <c r="F52" s="6">
        <v>89</v>
      </c>
      <c r="G52" s="6">
        <v>73</v>
      </c>
      <c r="H52" s="6">
        <v>83</v>
      </c>
      <c r="I52" s="6">
        <v>86</v>
      </c>
      <c r="J52" s="6">
        <v>77</v>
      </c>
      <c r="K52" s="6">
        <f>SUM(テーブル1[[#This Row],[知的能力]:[職種適性]])</f>
        <v>408</v>
      </c>
      <c r="L52" s="7"/>
    </row>
    <row r="53" spans="2:12" x14ac:dyDescent="0.4">
      <c r="B53" s="2"/>
      <c r="C53" s="34" t="s">
        <v>145</v>
      </c>
      <c r="D53" s="34"/>
      <c r="E53" s="3" t="s">
        <v>58</v>
      </c>
      <c r="F53" s="3">
        <v>83</v>
      </c>
      <c r="G53" s="3">
        <v>86</v>
      </c>
      <c r="H53" s="3">
        <v>77</v>
      </c>
      <c r="I53" s="3">
        <v>80</v>
      </c>
      <c r="J53" s="3">
        <v>90</v>
      </c>
      <c r="K53" s="3">
        <f>SUM(テーブル1[[#This Row],[知的能力]:[職種適性]])</f>
        <v>416</v>
      </c>
      <c r="L53" s="4"/>
    </row>
    <row r="54" spans="2:12" x14ac:dyDescent="0.4">
      <c r="B54" s="5"/>
      <c r="C54" s="35" t="s">
        <v>146</v>
      </c>
      <c r="D54" s="35"/>
      <c r="E54" s="6" t="s">
        <v>59</v>
      </c>
      <c r="F54" s="6">
        <v>77</v>
      </c>
      <c r="G54" s="6">
        <v>80</v>
      </c>
      <c r="H54" s="6">
        <v>90</v>
      </c>
      <c r="I54" s="6">
        <v>74</v>
      </c>
      <c r="J54" s="6">
        <v>84</v>
      </c>
      <c r="K54" s="6">
        <f>SUM(テーブル1[[#This Row],[知的能力]:[職種適性]])</f>
        <v>405</v>
      </c>
      <c r="L54" s="7"/>
    </row>
    <row r="55" spans="2:12" x14ac:dyDescent="0.4">
      <c r="B55" s="2"/>
      <c r="C55" s="34" t="s">
        <v>147</v>
      </c>
      <c r="D55" s="34"/>
      <c r="E55" s="3" t="s">
        <v>60</v>
      </c>
      <c r="F55" s="3">
        <v>90</v>
      </c>
      <c r="G55" s="3">
        <v>74</v>
      </c>
      <c r="H55" s="3">
        <v>84</v>
      </c>
      <c r="I55" s="3">
        <v>87</v>
      </c>
      <c r="J55" s="3">
        <v>78</v>
      </c>
      <c r="K55" s="3">
        <f>SUM(テーブル1[[#This Row],[知的能力]:[職種適性]])</f>
        <v>413</v>
      </c>
      <c r="L55" s="4"/>
    </row>
    <row r="56" spans="2:12" x14ac:dyDescent="0.4">
      <c r="B56" s="5"/>
      <c r="C56" s="35" t="s">
        <v>148</v>
      </c>
      <c r="D56" s="35"/>
      <c r="E56" s="6" t="s">
        <v>61</v>
      </c>
      <c r="F56" s="6">
        <v>84</v>
      </c>
      <c r="G56" s="6">
        <v>87</v>
      </c>
      <c r="H56" s="6">
        <v>78</v>
      </c>
      <c r="I56" s="6">
        <v>81</v>
      </c>
      <c r="J56" s="6">
        <v>91</v>
      </c>
      <c r="K56" s="6">
        <f>SUM(テーブル1[[#This Row],[知的能力]:[職種適性]])</f>
        <v>421</v>
      </c>
      <c r="L56" s="7"/>
    </row>
    <row r="57" spans="2:12" x14ac:dyDescent="0.4">
      <c r="B57" s="2"/>
      <c r="C57" s="34" t="s">
        <v>149</v>
      </c>
      <c r="D57" s="34"/>
      <c r="E57" s="3" t="s">
        <v>62</v>
      </c>
      <c r="F57" s="3">
        <v>78</v>
      </c>
      <c r="G57" s="3">
        <v>81</v>
      </c>
      <c r="H57" s="3">
        <v>91</v>
      </c>
      <c r="I57" s="3">
        <v>75</v>
      </c>
      <c r="J57" s="3">
        <v>85</v>
      </c>
      <c r="K57" s="3">
        <f>SUM(テーブル1[[#This Row],[知的能力]:[職種適性]])</f>
        <v>410</v>
      </c>
      <c r="L57" s="4"/>
    </row>
    <row r="58" spans="2:12" x14ac:dyDescent="0.4">
      <c r="B58" s="5"/>
      <c r="C58" s="35" t="s">
        <v>150</v>
      </c>
      <c r="D58" s="35"/>
      <c r="E58" s="6" t="s">
        <v>63</v>
      </c>
      <c r="F58" s="6">
        <v>91</v>
      </c>
      <c r="G58" s="6">
        <v>75</v>
      </c>
      <c r="H58" s="6">
        <v>85</v>
      </c>
      <c r="I58" s="6">
        <v>88</v>
      </c>
      <c r="J58" s="6">
        <v>79</v>
      </c>
      <c r="K58" s="6">
        <f>SUM(テーブル1[[#This Row],[知的能力]:[職種適性]])</f>
        <v>418</v>
      </c>
      <c r="L58" s="7"/>
    </row>
    <row r="59" spans="2:12" x14ac:dyDescent="0.4">
      <c r="B59" s="2"/>
      <c r="C59" s="34" t="s">
        <v>151</v>
      </c>
      <c r="D59" s="34"/>
      <c r="E59" s="3" t="s">
        <v>64</v>
      </c>
      <c r="F59" s="3">
        <v>85</v>
      </c>
      <c r="G59" s="3">
        <v>88</v>
      </c>
      <c r="H59" s="3">
        <v>79</v>
      </c>
      <c r="I59" s="3">
        <v>82</v>
      </c>
      <c r="J59" s="3">
        <v>92</v>
      </c>
      <c r="K59" s="3">
        <f>SUM(テーブル1[[#This Row],[知的能力]:[職種適性]])</f>
        <v>426</v>
      </c>
      <c r="L59" s="4"/>
    </row>
    <row r="60" spans="2:12" x14ac:dyDescent="0.4">
      <c r="B60" s="5"/>
      <c r="C60" s="35" t="s">
        <v>152</v>
      </c>
      <c r="D60" s="35"/>
      <c r="E60" s="6" t="s">
        <v>65</v>
      </c>
      <c r="F60" s="6">
        <v>79</v>
      </c>
      <c r="G60" s="6">
        <v>82</v>
      </c>
      <c r="H60" s="6">
        <v>92</v>
      </c>
      <c r="I60" s="6">
        <v>76</v>
      </c>
      <c r="J60" s="6">
        <v>86</v>
      </c>
      <c r="K60" s="6">
        <f>SUM(テーブル1[[#This Row],[知的能力]:[職種適性]])</f>
        <v>415</v>
      </c>
      <c r="L60" s="7"/>
    </row>
    <row r="61" spans="2:12" x14ac:dyDescent="0.4">
      <c r="B61" s="2"/>
      <c r="C61" s="34" t="s">
        <v>153</v>
      </c>
      <c r="D61" s="34"/>
      <c r="E61" s="3" t="s">
        <v>66</v>
      </c>
      <c r="F61" s="3">
        <v>92</v>
      </c>
      <c r="G61" s="3">
        <v>76</v>
      </c>
      <c r="H61" s="3">
        <v>86</v>
      </c>
      <c r="I61" s="3">
        <v>89</v>
      </c>
      <c r="J61" s="3">
        <v>80</v>
      </c>
      <c r="K61" s="3">
        <f>SUM(テーブル1[[#This Row],[知的能力]:[職種適性]])</f>
        <v>423</v>
      </c>
      <c r="L61" s="4"/>
    </row>
    <row r="62" spans="2:12" x14ac:dyDescent="0.4">
      <c r="B62" s="5"/>
      <c r="C62" s="35" t="s">
        <v>154</v>
      </c>
      <c r="D62" s="35"/>
      <c r="E62" s="6" t="s">
        <v>67</v>
      </c>
      <c r="F62" s="6">
        <v>86</v>
      </c>
      <c r="G62" s="6">
        <v>89</v>
      </c>
      <c r="H62" s="6">
        <v>80</v>
      </c>
      <c r="I62" s="6">
        <v>83</v>
      </c>
      <c r="J62" s="6">
        <v>71</v>
      </c>
      <c r="K62" s="6">
        <f>SUM(テーブル1[[#This Row],[知的能力]:[職種適性]])</f>
        <v>409</v>
      </c>
      <c r="L62" s="7"/>
    </row>
    <row r="63" spans="2:12" x14ac:dyDescent="0.4">
      <c r="B63" s="2"/>
      <c r="C63" s="34" t="s">
        <v>155</v>
      </c>
      <c r="D63" s="34"/>
      <c r="E63" s="3" t="s">
        <v>68</v>
      </c>
      <c r="F63" s="3">
        <v>80</v>
      </c>
      <c r="G63" s="3">
        <v>83</v>
      </c>
      <c r="H63" s="3">
        <v>71</v>
      </c>
      <c r="I63" s="3">
        <v>77</v>
      </c>
      <c r="J63" s="3">
        <v>87</v>
      </c>
      <c r="K63" s="3">
        <f>SUM(テーブル1[[#This Row],[知的能力]:[職種適性]])</f>
        <v>398</v>
      </c>
      <c r="L63" s="4"/>
    </row>
    <row r="64" spans="2:12" x14ac:dyDescent="0.4">
      <c r="B64" s="5"/>
      <c r="C64" s="35" t="s">
        <v>156</v>
      </c>
      <c r="D64" s="35"/>
      <c r="E64" s="6" t="s">
        <v>69</v>
      </c>
      <c r="F64" s="6">
        <v>71</v>
      </c>
      <c r="G64" s="6">
        <v>77</v>
      </c>
      <c r="H64" s="6">
        <v>87</v>
      </c>
      <c r="I64" s="6">
        <v>71</v>
      </c>
      <c r="J64" s="6">
        <v>81</v>
      </c>
      <c r="K64" s="6">
        <f>SUM(テーブル1[[#This Row],[知的能力]:[職種適性]])</f>
        <v>387</v>
      </c>
      <c r="L64" s="7"/>
    </row>
    <row r="65" spans="2:12" x14ac:dyDescent="0.4">
      <c r="B65" s="2"/>
      <c r="C65" s="34" t="s">
        <v>157</v>
      </c>
      <c r="D65" s="34"/>
      <c r="E65" s="3" t="s">
        <v>70</v>
      </c>
      <c r="F65" s="3">
        <v>87</v>
      </c>
      <c r="G65" s="3">
        <v>71</v>
      </c>
      <c r="H65" s="3">
        <v>81</v>
      </c>
      <c r="I65" s="3">
        <v>84</v>
      </c>
      <c r="J65" s="3">
        <v>75</v>
      </c>
      <c r="K65" s="3">
        <f>SUM(テーブル1[[#This Row],[知的能力]:[職種適性]])</f>
        <v>398</v>
      </c>
      <c r="L65" s="4"/>
    </row>
    <row r="66" spans="2:12" x14ac:dyDescent="0.4">
      <c r="B66" s="5"/>
      <c r="C66" s="35" t="s">
        <v>158</v>
      </c>
      <c r="D66" s="35"/>
      <c r="E66" s="6" t="s">
        <v>71</v>
      </c>
      <c r="F66" s="6">
        <v>81</v>
      </c>
      <c r="G66" s="6">
        <v>84</v>
      </c>
      <c r="H66" s="6">
        <v>75</v>
      </c>
      <c r="I66" s="6">
        <v>78</v>
      </c>
      <c r="J66" s="6">
        <v>88</v>
      </c>
      <c r="K66" s="6">
        <f>SUM(テーブル1[[#This Row],[知的能力]:[職種適性]])</f>
        <v>406</v>
      </c>
      <c r="L66" s="7"/>
    </row>
    <row r="67" spans="2:12" x14ac:dyDescent="0.4">
      <c r="B67" s="2"/>
      <c r="C67" s="34" t="s">
        <v>159</v>
      </c>
      <c r="D67" s="34"/>
      <c r="E67" s="3" t="s">
        <v>72</v>
      </c>
      <c r="F67" s="3">
        <v>75</v>
      </c>
      <c r="G67" s="3">
        <v>78</v>
      </c>
      <c r="H67" s="3">
        <v>88</v>
      </c>
      <c r="I67" s="3">
        <v>72</v>
      </c>
      <c r="J67" s="3">
        <v>82</v>
      </c>
      <c r="K67" s="3">
        <f>SUM(テーブル1[[#This Row],[知的能力]:[職種適性]])</f>
        <v>395</v>
      </c>
      <c r="L67" s="4"/>
    </row>
    <row r="68" spans="2:12" x14ac:dyDescent="0.4">
      <c r="B68" s="5"/>
      <c r="C68" s="35" t="s">
        <v>160</v>
      </c>
      <c r="D68" s="35"/>
      <c r="E68" s="6" t="s">
        <v>73</v>
      </c>
      <c r="F68" s="6">
        <v>88</v>
      </c>
      <c r="G68" s="6">
        <v>72</v>
      </c>
      <c r="H68" s="6">
        <v>82</v>
      </c>
      <c r="I68" s="6">
        <v>85</v>
      </c>
      <c r="J68" s="6">
        <v>76</v>
      </c>
      <c r="K68" s="6">
        <f>SUM(テーブル1[[#This Row],[知的能力]:[職種適性]])</f>
        <v>403</v>
      </c>
      <c r="L68" s="7"/>
    </row>
    <row r="69" spans="2:12" x14ac:dyDescent="0.4">
      <c r="B69" s="2"/>
      <c r="C69" s="34" t="s">
        <v>161</v>
      </c>
      <c r="D69" s="34"/>
      <c r="E69" s="3" t="s">
        <v>74</v>
      </c>
      <c r="F69" s="3">
        <v>82</v>
      </c>
      <c r="G69" s="3">
        <v>85</v>
      </c>
      <c r="H69" s="3">
        <v>76</v>
      </c>
      <c r="I69" s="3">
        <v>79</v>
      </c>
      <c r="J69" s="3">
        <v>89</v>
      </c>
      <c r="K69" s="3">
        <f>SUM(テーブル1[[#This Row],[知的能力]:[職種適性]])</f>
        <v>411</v>
      </c>
      <c r="L69" s="4"/>
    </row>
    <row r="70" spans="2:12" x14ac:dyDescent="0.4">
      <c r="B70" s="5"/>
      <c r="C70" s="35" t="s">
        <v>162</v>
      </c>
      <c r="D70" s="35"/>
      <c r="E70" s="6" t="s">
        <v>75</v>
      </c>
      <c r="F70" s="6">
        <v>76</v>
      </c>
      <c r="G70" s="6">
        <v>79</v>
      </c>
      <c r="H70" s="6">
        <v>89</v>
      </c>
      <c r="I70" s="6">
        <v>73</v>
      </c>
      <c r="J70" s="6">
        <v>83</v>
      </c>
      <c r="K70" s="6">
        <f>SUM(テーブル1[[#This Row],[知的能力]:[職種適性]])</f>
        <v>400</v>
      </c>
      <c r="L70" s="7"/>
    </row>
    <row r="71" spans="2:12" x14ac:dyDescent="0.4">
      <c r="B71" s="2"/>
      <c r="C71" s="34" t="s">
        <v>163</v>
      </c>
      <c r="D71" s="34"/>
      <c r="E71" s="3" t="s">
        <v>76</v>
      </c>
      <c r="F71" s="3">
        <v>89</v>
      </c>
      <c r="G71" s="3">
        <v>73</v>
      </c>
      <c r="H71" s="3">
        <v>83</v>
      </c>
      <c r="I71" s="3">
        <v>86</v>
      </c>
      <c r="J71" s="3">
        <v>77</v>
      </c>
      <c r="K71" s="3">
        <f>SUM(テーブル1[[#This Row],[知的能力]:[職種適性]])</f>
        <v>408</v>
      </c>
      <c r="L71" s="4"/>
    </row>
  </sheetData>
  <phoneticPr fontId="3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D929-26FE-419B-A1BA-C157605341B3}">
  <dimension ref="B3:F5"/>
  <sheetViews>
    <sheetView workbookViewId="0"/>
  </sheetViews>
  <sheetFormatPr defaultRowHeight="18.75" x14ac:dyDescent="0.4"/>
  <sheetData>
    <row r="3" spans="2:6" x14ac:dyDescent="0.4">
      <c r="B3" s="16"/>
      <c r="C3" s="16">
        <v>2020</v>
      </c>
      <c r="D3" s="16">
        <v>2021</v>
      </c>
      <c r="E3" s="16">
        <v>2022</v>
      </c>
      <c r="F3" s="16">
        <v>2023</v>
      </c>
    </row>
    <row r="4" spans="2:6" x14ac:dyDescent="0.4">
      <c r="B4" s="17" t="s">
        <v>87</v>
      </c>
      <c r="C4" s="18">
        <v>77</v>
      </c>
      <c r="D4" s="18">
        <v>62</v>
      </c>
      <c r="E4" s="18">
        <v>68</v>
      </c>
      <c r="F4" s="18">
        <f>COUNT(テーブル1[知的能力])</f>
        <v>64</v>
      </c>
    </row>
    <row r="5" spans="2:6" x14ac:dyDescent="0.4">
      <c r="B5" s="17" t="s">
        <v>88</v>
      </c>
      <c r="C5" s="18">
        <v>5</v>
      </c>
      <c r="D5" s="18">
        <v>4</v>
      </c>
      <c r="E5" s="18">
        <v>3</v>
      </c>
      <c r="F5" s="18">
        <f>COUNTBLANK(テーブル1[知的能力])</f>
        <v>3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573A-CF80-4735-8CD3-56DA4BF2556A}">
  <dimension ref="B4:L4"/>
  <sheetViews>
    <sheetView workbookViewId="0"/>
  </sheetViews>
  <sheetFormatPr defaultRowHeight="18.75" x14ac:dyDescent="0.4"/>
  <cols>
    <col min="2" max="2" width="15.625" customWidth="1"/>
    <col min="3" max="4" width="12.625" customWidth="1"/>
    <col min="5" max="6" width="11.625" customWidth="1"/>
    <col min="7" max="7" width="8.625" customWidth="1"/>
    <col min="8" max="8" width="24.625" customWidth="1"/>
    <col min="9" max="10" width="13.625" customWidth="1"/>
    <col min="11" max="12" width="11.625" customWidth="1"/>
  </cols>
  <sheetData>
    <row r="4" spans="2:12" x14ac:dyDescent="0.4">
      <c r="B4" s="31" t="s">
        <v>2</v>
      </c>
      <c r="C4" s="32" t="s">
        <v>3</v>
      </c>
      <c r="D4" s="32" t="s">
        <v>164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77</v>
      </c>
      <c r="L4" s="33" t="s">
        <v>78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試験担当者</vt:lpstr>
      <vt:lpstr>適性試験結果</vt:lpstr>
      <vt:lpstr>年度集計</vt:lpstr>
      <vt:lpstr>試験結果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りお MOS</dc:creator>
  <cp:lastModifiedBy>りお MOS</cp:lastModifiedBy>
  <dcterms:created xsi:type="dcterms:W3CDTF">2024-06-12T09:12:46Z</dcterms:created>
  <dcterms:modified xsi:type="dcterms:W3CDTF">2024-07-25T00:29:57Z</dcterms:modified>
</cp:coreProperties>
</file>